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00" windowWidth="18820" windowHeight="7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22" i="1"/>
  <c r="C23" i="1" l="1"/>
  <c r="C24" i="1"/>
  <c r="C25" i="1"/>
  <c r="C26" i="1"/>
  <c r="C27" i="1"/>
  <c r="C28" i="1"/>
  <c r="C22" i="1"/>
  <c r="G30" i="1"/>
  <c r="G29" i="1"/>
  <c r="G28" i="1"/>
  <c r="G27" i="1"/>
  <c r="G26" i="1"/>
  <c r="G25" i="1"/>
  <c r="G24" i="1"/>
  <c r="G23" i="1"/>
  <c r="G22" i="1"/>
  <c r="F18" i="1" l="1"/>
  <c r="F19" i="1"/>
  <c r="G17" i="1" l="1"/>
  <c r="G18" i="1"/>
  <c r="G19" i="1"/>
  <c r="G12" i="1"/>
  <c r="G13" i="1"/>
  <c r="G14" i="1"/>
  <c r="G15" i="1"/>
  <c r="G16" i="1"/>
  <c r="G11" i="1"/>
  <c r="E14" i="1"/>
  <c r="F14" i="1" s="1"/>
  <c r="D6" i="1"/>
  <c r="E28" i="1" l="1"/>
  <c r="E25" i="1"/>
  <c r="E22" i="1"/>
  <c r="E24" i="1"/>
  <c r="E27" i="1"/>
  <c r="E23" i="1"/>
  <c r="E26" i="1"/>
  <c r="E13" i="1"/>
  <c r="F13" i="1" s="1"/>
  <c r="E11" i="1"/>
  <c r="F11" i="1" s="1"/>
  <c r="E12" i="1"/>
  <c r="F12" i="1" s="1"/>
  <c r="E17" i="1"/>
  <c r="F17" i="1" s="1"/>
  <c r="E16" i="1"/>
  <c r="F16" i="1" s="1"/>
  <c r="E15" i="1"/>
  <c r="F15" i="1" s="1"/>
</calcChain>
</file>

<file path=xl/comments1.xml><?xml version="1.0" encoding="utf-8"?>
<comments xmlns="http://schemas.openxmlformats.org/spreadsheetml/2006/main">
  <authors>
    <author>Александр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Вот эти значения менять.
Здесь расчет на то, что инвестор сразу не забирает по итогу проекта инвестированные средства, а продолжает участвовать в проекте дальше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Вот эти значения менять.
Если он забирает сумму инвестиций по итогу, то нужно заполнить сумму в колонке слева, а в этой колонке указать сумму %, </t>
        </r>
      </text>
    </comment>
  </commentList>
</comments>
</file>

<file path=xl/sharedStrings.xml><?xml version="1.0" encoding="utf-8"?>
<sst xmlns="http://schemas.openxmlformats.org/spreadsheetml/2006/main" count="16" uniqueCount="14">
  <si>
    <t>Сумма инвестиций</t>
  </si>
  <si>
    <t>Сумма выручки</t>
  </si>
  <si>
    <t>Сумма расходов</t>
  </si>
  <si>
    <t>Ожидаемая прибыль</t>
  </si>
  <si>
    <t>Сумма прибыли инвестору</t>
  </si>
  <si>
    <t>Доля инвестора в прибыли</t>
  </si>
  <si>
    <t>Ставка банковского вклада</t>
  </si>
  <si>
    <t>Банковский вклад</t>
  </si>
  <si>
    <t>Возвращены инвестиции</t>
  </si>
  <si>
    <t>% от прибыли инвестору</t>
  </si>
  <si>
    <t>Прибыльность инвестиций</t>
  </si>
  <si>
    <t>Окупаемость инвестиций  текущим мероприятием</t>
  </si>
  <si>
    <t>Долевое участие</t>
  </si>
  <si>
    <t>Долговое финансирование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</si>
</sst>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9" fontId="0" fillId="0" borderId="1" xfId="0" applyNumberFormat="1" applyBorder="1" applyAlignment="1">
      <alignment wrapText="1"/>
    </xf>
    <xf numFmtId="9" fontId="0" fillId="0" borderId="2" xfId="0" applyNumberFormat="1" applyBorder="1" applyAlignment="1">
      <alignment wrapText="1"/>
    </xf>
    <xf numFmtId="0" fontId="0" fillId="0" borderId="4" xfId="0" applyBorder="1" applyAlignment="1">
      <alignment wrapText="1"/>
    </xf>
    <xf numFmtId="9" fontId="0" fillId="0" borderId="4" xfId="0" applyNumberFormat="1" applyBorder="1" applyAlignment="1">
      <alignment wrapText="1"/>
    </xf>
    <xf numFmtId="9" fontId="0" fillId="0" borderId="4" xfId="2" applyFont="1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9" fontId="0" fillId="0" borderId="11" xfId="2" applyFont="1" applyBorder="1" applyAlignment="1">
      <alignment wrapText="1"/>
    </xf>
    <xf numFmtId="164" fontId="0" fillId="2" borderId="4" xfId="1" applyNumberFormat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9" fontId="0" fillId="2" borderId="9" xfId="0" applyNumberFormat="1" applyFill="1" applyBorder="1" applyAlignment="1">
      <alignment wrapText="1"/>
    </xf>
    <xf numFmtId="9" fontId="0" fillId="2" borderId="12" xfId="0" applyNumberFormat="1" applyFill="1" applyBorder="1" applyAlignment="1">
      <alignment wrapText="1"/>
    </xf>
    <xf numFmtId="9" fontId="0" fillId="0" borderId="3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164" fontId="0" fillId="2" borderId="0" xfId="1" applyNumberFormat="1" applyFont="1" applyFill="1" applyAlignment="1">
      <alignment wrapText="1"/>
    </xf>
    <xf numFmtId="9" fontId="0" fillId="2" borderId="0" xfId="0" applyNumberFormat="1" applyFill="1" applyAlignment="1">
      <alignment wrapText="1"/>
    </xf>
    <xf numFmtId="0" fontId="0" fillId="0" borderId="5" xfId="0" applyBorder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"/>
  <sheetViews>
    <sheetView tabSelected="1" workbookViewId="0">
      <selection activeCell="F24" sqref="F24"/>
    </sheetView>
  </sheetViews>
  <sheetFormatPr defaultRowHeight="14.5" x14ac:dyDescent="0.35"/>
  <cols>
    <col min="2" max="2" width="20.54296875" customWidth="1"/>
    <col min="3" max="3" width="11.81640625" style="3" bestFit="1" customWidth="1"/>
    <col min="4" max="4" width="16" style="3" customWidth="1"/>
    <col min="5" max="5" width="24.90625" style="3" customWidth="1"/>
    <col min="6" max="6" width="23.26953125" style="3" customWidth="1"/>
    <col min="7" max="7" width="16" style="3" customWidth="1"/>
    <col min="8" max="9" width="9.453125" bestFit="1" customWidth="1"/>
  </cols>
  <sheetData>
    <row r="1" spans="2:7" ht="15" thickBot="1" x14ac:dyDescent="0.4"/>
    <row r="2" spans="2:7" x14ac:dyDescent="0.35">
      <c r="B2" t="s">
        <v>0</v>
      </c>
      <c r="D2" s="4">
        <v>55000</v>
      </c>
    </row>
    <row r="3" spans="2:7" x14ac:dyDescent="0.35">
      <c r="B3" t="s">
        <v>1</v>
      </c>
      <c r="D3" s="5">
        <v>150000</v>
      </c>
    </row>
    <row r="4" spans="2:7" x14ac:dyDescent="0.35">
      <c r="B4" t="s">
        <v>2</v>
      </c>
      <c r="D4" s="5">
        <v>55000</v>
      </c>
    </row>
    <row r="5" spans="2:7" ht="15" thickBot="1" x14ac:dyDescent="0.4">
      <c r="B5" s="2" t="s">
        <v>6</v>
      </c>
      <c r="C5" s="7"/>
      <c r="D5" s="26">
        <v>0.15</v>
      </c>
    </row>
    <row r="6" spans="2:7" x14ac:dyDescent="0.35">
      <c r="B6" s="1" t="s">
        <v>3</v>
      </c>
      <c r="C6" s="8"/>
      <c r="D6" s="8">
        <f>D3-D4</f>
        <v>95000</v>
      </c>
    </row>
    <row r="8" spans="2:7" x14ac:dyDescent="0.35">
      <c r="B8" s="1"/>
      <c r="C8" s="8"/>
      <c r="D8" s="8"/>
    </row>
    <row r="9" spans="2:7" ht="15" thickBot="1" x14ac:dyDescent="0.4"/>
    <row r="10" spans="2:7" ht="29" x14ac:dyDescent="0.35">
      <c r="B10" s="14" t="s">
        <v>12</v>
      </c>
      <c r="C10" s="15"/>
      <c r="D10" s="15" t="s">
        <v>5</v>
      </c>
      <c r="E10" s="15" t="s">
        <v>4</v>
      </c>
      <c r="F10" s="15" t="s">
        <v>11</v>
      </c>
      <c r="G10" s="16" t="s">
        <v>7</v>
      </c>
    </row>
    <row r="11" spans="2:7" x14ac:dyDescent="0.35">
      <c r="B11" s="17"/>
      <c r="C11" s="11"/>
      <c r="D11" s="12">
        <v>0.1</v>
      </c>
      <c r="E11" s="21">
        <f>D11*$D$6</f>
        <v>9500</v>
      </c>
      <c r="F11" s="13">
        <f>E11/$D$2</f>
        <v>0.17272727272727273</v>
      </c>
      <c r="G11" s="24">
        <f t="shared" ref="G11:G19" si="0">$D$5</f>
        <v>0.15</v>
      </c>
    </row>
    <row r="12" spans="2:7" x14ac:dyDescent="0.35">
      <c r="B12" s="17"/>
      <c r="C12" s="11"/>
      <c r="D12" s="12">
        <v>0.2</v>
      </c>
      <c r="E12" s="21">
        <f t="shared" ref="E12:E17" si="1">D12*$D$6</f>
        <v>19000</v>
      </c>
      <c r="F12" s="13">
        <f t="shared" ref="F12:F19" si="2">E12/$D$2</f>
        <v>0.34545454545454546</v>
      </c>
      <c r="G12" s="24">
        <f t="shared" si="0"/>
        <v>0.15</v>
      </c>
    </row>
    <row r="13" spans="2:7" x14ac:dyDescent="0.35">
      <c r="B13" s="17"/>
      <c r="C13" s="11"/>
      <c r="D13" s="12">
        <v>0.3</v>
      </c>
      <c r="E13" s="21">
        <f t="shared" si="1"/>
        <v>28500</v>
      </c>
      <c r="F13" s="13">
        <f t="shared" si="2"/>
        <v>0.51818181818181819</v>
      </c>
      <c r="G13" s="24">
        <f t="shared" si="0"/>
        <v>0.15</v>
      </c>
    </row>
    <row r="14" spans="2:7" x14ac:dyDescent="0.35">
      <c r="B14" s="17"/>
      <c r="C14" s="11"/>
      <c r="D14" s="12">
        <v>0.4</v>
      </c>
      <c r="E14" s="21">
        <f t="shared" si="1"/>
        <v>38000</v>
      </c>
      <c r="F14" s="13">
        <f t="shared" si="2"/>
        <v>0.69090909090909092</v>
      </c>
      <c r="G14" s="24">
        <f t="shared" si="0"/>
        <v>0.15</v>
      </c>
    </row>
    <row r="15" spans="2:7" x14ac:dyDescent="0.35">
      <c r="B15" s="17"/>
      <c r="C15" s="11"/>
      <c r="D15" s="12">
        <v>0.5</v>
      </c>
      <c r="E15" s="21">
        <f t="shared" si="1"/>
        <v>47500</v>
      </c>
      <c r="F15" s="13">
        <f t="shared" si="2"/>
        <v>0.86363636363636365</v>
      </c>
      <c r="G15" s="24">
        <f t="shared" si="0"/>
        <v>0.15</v>
      </c>
    </row>
    <row r="16" spans="2:7" x14ac:dyDescent="0.35">
      <c r="B16" s="17"/>
      <c r="C16" s="11"/>
      <c r="D16" s="12">
        <v>0.6</v>
      </c>
      <c r="E16" s="21">
        <f t="shared" si="1"/>
        <v>57000</v>
      </c>
      <c r="F16" s="13">
        <f t="shared" si="2"/>
        <v>1.0363636363636364</v>
      </c>
      <c r="G16" s="24">
        <f t="shared" si="0"/>
        <v>0.15</v>
      </c>
    </row>
    <row r="17" spans="2:7" x14ac:dyDescent="0.35">
      <c r="B17" s="17"/>
      <c r="C17" s="11"/>
      <c r="D17" s="12">
        <v>0.7</v>
      </c>
      <c r="E17" s="21">
        <f t="shared" si="1"/>
        <v>66500</v>
      </c>
      <c r="F17" s="13">
        <f t="shared" si="2"/>
        <v>1.209090909090909</v>
      </c>
      <c r="G17" s="24">
        <f t="shared" si="0"/>
        <v>0.15</v>
      </c>
    </row>
    <row r="18" spans="2:7" x14ac:dyDescent="0.35">
      <c r="B18" s="17"/>
      <c r="C18" s="11"/>
      <c r="D18" s="11"/>
      <c r="E18" s="22"/>
      <c r="F18" s="13">
        <f t="shared" si="2"/>
        <v>0</v>
      </c>
      <c r="G18" s="24">
        <f t="shared" si="0"/>
        <v>0.15</v>
      </c>
    </row>
    <row r="19" spans="2:7" ht="15" thickBot="1" x14ac:dyDescent="0.4">
      <c r="B19" s="18"/>
      <c r="C19" s="19"/>
      <c r="D19" s="19"/>
      <c r="E19" s="23"/>
      <c r="F19" s="20">
        <f t="shared" si="2"/>
        <v>0</v>
      </c>
      <c r="G19" s="25">
        <f t="shared" si="0"/>
        <v>0.15</v>
      </c>
    </row>
    <row r="20" spans="2:7" ht="15" thickBot="1" x14ac:dyDescent="0.4"/>
    <row r="21" spans="2:7" ht="29.5" thickBot="1" x14ac:dyDescent="0.4">
      <c r="B21" s="31" t="s">
        <v>13</v>
      </c>
      <c r="C21" s="3" t="s">
        <v>8</v>
      </c>
      <c r="D21" s="3" t="s">
        <v>9</v>
      </c>
      <c r="E21" s="3" t="s">
        <v>4</v>
      </c>
      <c r="F21" s="3" t="s">
        <v>10</v>
      </c>
      <c r="G21" s="3" t="s">
        <v>7</v>
      </c>
    </row>
    <row r="22" spans="2:7" x14ac:dyDescent="0.35">
      <c r="B22" s="17"/>
      <c r="C22" s="27">
        <f>$D$2</f>
        <v>55000</v>
      </c>
      <c r="D22" s="9">
        <v>0.1</v>
      </c>
      <c r="E22" s="29">
        <f>D22*$D$6</f>
        <v>9500</v>
      </c>
      <c r="F22" s="13">
        <f>E22/$D$2</f>
        <v>0.17272727272727273</v>
      </c>
      <c r="G22" s="30">
        <f t="shared" ref="G22:G30" si="3">$D$5</f>
        <v>0.15</v>
      </c>
    </row>
    <row r="23" spans="2:7" x14ac:dyDescent="0.35">
      <c r="B23" s="17"/>
      <c r="C23" s="27">
        <f t="shared" ref="C23:C28" si="4">$D$2</f>
        <v>55000</v>
      </c>
      <c r="D23" s="10">
        <v>0.2</v>
      </c>
      <c r="E23" s="29">
        <f t="shared" ref="E23:E28" si="5">D23*$D$6</f>
        <v>19000</v>
      </c>
      <c r="F23" s="13">
        <f t="shared" ref="F23:F30" si="6">E23/$D$2</f>
        <v>0.34545454545454546</v>
      </c>
      <c r="G23" s="30">
        <f t="shared" si="3"/>
        <v>0.15</v>
      </c>
    </row>
    <row r="24" spans="2:7" x14ac:dyDescent="0.35">
      <c r="B24" s="17"/>
      <c r="C24" s="27">
        <f t="shared" si="4"/>
        <v>55000</v>
      </c>
      <c r="D24" s="10">
        <v>0.3</v>
      </c>
      <c r="E24" s="29">
        <f t="shared" si="5"/>
        <v>28500</v>
      </c>
      <c r="F24" s="13">
        <f t="shared" si="6"/>
        <v>0.51818181818181819</v>
      </c>
      <c r="G24" s="30">
        <f t="shared" si="3"/>
        <v>0.15</v>
      </c>
    </row>
    <row r="25" spans="2:7" x14ac:dyDescent="0.35">
      <c r="B25" s="17"/>
      <c r="C25" s="27">
        <f t="shared" si="4"/>
        <v>55000</v>
      </c>
      <c r="D25" s="10">
        <v>0.4</v>
      </c>
      <c r="E25" s="29">
        <f t="shared" si="5"/>
        <v>38000</v>
      </c>
      <c r="F25" s="13">
        <f t="shared" si="6"/>
        <v>0.69090909090909092</v>
      </c>
      <c r="G25" s="30">
        <f t="shared" si="3"/>
        <v>0.15</v>
      </c>
    </row>
    <row r="26" spans="2:7" x14ac:dyDescent="0.35">
      <c r="B26" s="17"/>
      <c r="C26" s="27">
        <f t="shared" si="4"/>
        <v>55000</v>
      </c>
      <c r="D26" s="10">
        <v>0.5</v>
      </c>
      <c r="E26" s="29">
        <f t="shared" si="5"/>
        <v>47500</v>
      </c>
      <c r="F26" s="13">
        <f t="shared" si="6"/>
        <v>0.86363636363636365</v>
      </c>
      <c r="G26" s="30">
        <f t="shared" si="3"/>
        <v>0.15</v>
      </c>
    </row>
    <row r="27" spans="2:7" x14ac:dyDescent="0.35">
      <c r="B27" s="17"/>
      <c r="C27" s="27">
        <f t="shared" si="4"/>
        <v>55000</v>
      </c>
      <c r="D27" s="10">
        <v>0.6</v>
      </c>
      <c r="E27" s="29">
        <f t="shared" si="5"/>
        <v>57000</v>
      </c>
      <c r="F27" s="13">
        <f t="shared" si="6"/>
        <v>1.0363636363636364</v>
      </c>
      <c r="G27" s="30">
        <f t="shared" si="3"/>
        <v>0.15</v>
      </c>
    </row>
    <row r="28" spans="2:7" x14ac:dyDescent="0.35">
      <c r="B28" s="17"/>
      <c r="C28" s="27">
        <f t="shared" si="4"/>
        <v>55000</v>
      </c>
      <c r="D28" s="10">
        <v>0.7</v>
      </c>
      <c r="E28" s="29">
        <f t="shared" si="5"/>
        <v>66500</v>
      </c>
      <c r="F28" s="13">
        <f t="shared" si="6"/>
        <v>1.209090909090909</v>
      </c>
      <c r="G28" s="30">
        <f t="shared" si="3"/>
        <v>0.15</v>
      </c>
    </row>
    <row r="29" spans="2:7" x14ac:dyDescent="0.35">
      <c r="B29" s="17"/>
      <c r="C29" s="27"/>
      <c r="D29" s="5"/>
      <c r="E29" s="8"/>
      <c r="F29" s="13">
        <f t="shared" si="6"/>
        <v>0</v>
      </c>
      <c r="G29" s="30">
        <f t="shared" si="3"/>
        <v>0.15</v>
      </c>
    </row>
    <row r="30" spans="2:7" ht="15" thickBot="1" x14ac:dyDescent="0.4">
      <c r="B30" s="18"/>
      <c r="C30" s="28"/>
      <c r="D30" s="6"/>
      <c r="E30" s="8"/>
      <c r="F30" s="13">
        <f t="shared" si="6"/>
        <v>0</v>
      </c>
      <c r="G30" s="30">
        <f t="shared" si="3"/>
        <v>0.15</v>
      </c>
    </row>
  </sheetData>
  <conditionalFormatting sqref="F11:F19">
    <cfRule type="cellIs" dxfId="3" priority="9" operator="greaterThan">
      <formula>$G11</formula>
    </cfRule>
  </conditionalFormatting>
  <conditionalFormatting sqref="F11:F19">
    <cfRule type="cellIs" dxfId="2" priority="10" operator="lessThan">
      <formula>$G11</formula>
    </cfRule>
  </conditionalFormatting>
  <conditionalFormatting sqref="F22:F30">
    <cfRule type="cellIs" dxfId="1" priority="1" operator="greaterThan">
      <formula>$G22</formula>
    </cfRule>
  </conditionalFormatting>
  <conditionalFormatting sqref="F22:F30">
    <cfRule type="cellIs" dxfId="0" priority="2" operator="lessThan">
      <formula>$G22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2022-04-13T11:50:37Z</dcterms:created>
  <dcterms:modified xsi:type="dcterms:W3CDTF">2022-05-29T19:27:26Z</dcterms:modified>
</cp:coreProperties>
</file>